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ino KS" sheetId="1" state="visible" r:id="rId1"/>
    <sheet xmlns:r="http://schemas.openxmlformats.org/officeDocument/2006/relationships" name="No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+#,##0;-#,##0"/>
    <numFmt numFmtId="166" formatCode="0.000"/>
  </numFmts>
  <fonts count="4">
    <font>
      <name val="Calibri"/>
      <family val="2"/>
      <color theme="1"/>
      <sz val="11"/>
      <scheme val="minor"/>
    </font>
    <font>
      <b val="1"/>
      <color rgb="001C4587"/>
      <sz val="14"/>
    </font>
    <font>
      <b val="1"/>
      <color rgb="00FFFFFF"/>
      <sz val="11"/>
    </font>
    <font>
      <b val="1"/>
    </font>
  </fonts>
  <fills count="5">
    <fill>
      <patternFill/>
    </fill>
    <fill>
      <patternFill patternType="gray125"/>
    </fill>
    <fill>
      <patternFill patternType="solid">
        <fgColor rgb="001C4587"/>
        <bgColor rgb="001C4587"/>
      </patternFill>
    </fill>
    <fill>
      <patternFill patternType="solid">
        <fgColor rgb="00CFE2F3"/>
        <bgColor rgb="00CFE2F3"/>
      </patternFill>
    </fill>
    <fill>
      <patternFill patternType="solid">
        <fgColor rgb="00EAD1DC"/>
        <bgColor rgb="00EAD1DC"/>
      </patternFill>
    </fill>
  </fills>
  <borders count="2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 wrapText="1"/>
    </xf>
    <xf numFmtId="3" fontId="0" fillId="3" borderId="1" applyAlignment="1" pivotButton="0" quotePrefix="0" xfId="0">
      <alignment horizontal="center" vertical="center"/>
    </xf>
    <xf numFmtId="3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3" fillId="0" borderId="0" pivotButton="0" quotePrefix="0" xfId="0"/>
    <xf numFmtId="3" fontId="3" fillId="4" borderId="0" applyAlignment="1" pivotButton="0" quotePrefix="0" xfId="0">
      <alignment horizontal="center" vertical="center"/>
    </xf>
    <xf numFmtId="3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65" fontId="3" fillId="0" borderId="0" applyAlignment="1" pivotButton="0" quotePrefix="0" xfId="0">
      <alignment horizontal="center" vertical="center"/>
    </xf>
    <xf numFmtId="166" fontId="0" fillId="3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6" customWidth="1" min="5" max="5"/>
    <col width="12" customWidth="1" min="6" max="6"/>
  </cols>
  <sheetData>
    <row r="1" ht="22" customHeight="1">
      <c r="A1" s="1" t="inlineStr">
        <is>
          <t>Forum Colorum — Modello economico campagna (listino Kickstarter, lug 2026)</t>
        </is>
      </c>
    </row>
    <row r="2" ht="42" customHeight="1">
      <c r="A2" s="2" t="inlineStr">
        <is>
          <t>Valuta principale: $ (Kickstarter). € indicativo al cambio 1 $ ≈ 0,876 € (14 lug 2026); l'addebito reale avviene in $. Le celle AZZURRE (prezzi e n. backer) sono INPUT EDITABILI: le quantità n. backer sono IPOTESI di scenario, modificale liberamente.</t>
        </is>
      </c>
    </row>
    <row r="4">
      <c r="A4" s="3" t="inlineStr">
        <is>
          <t>Livello</t>
        </is>
      </c>
      <c r="B4" s="3" t="inlineStr">
        <is>
          <t>Prezzo $</t>
        </is>
      </c>
      <c r="C4" s="3" t="inlineStr">
        <is>
          <t>€ indic.</t>
        </is>
      </c>
      <c r="D4" s="3" t="inlineStr">
        <is>
          <t>n. backer</t>
        </is>
      </c>
      <c r="E4" s="3" t="inlineStr">
        <is>
          <t>Ricavo lordo $</t>
        </is>
      </c>
      <c r="F4" s="3" t="inlineStr">
        <is>
          <t>Limite</t>
        </is>
      </c>
    </row>
    <row r="5">
      <c r="A5" s="4" t="inlineStr">
        <is>
          <t>Progettista digitale</t>
        </is>
      </c>
      <c r="B5" s="5" t="n">
        <v>29</v>
      </c>
      <c r="C5" s="5" t="n">
        <v>25</v>
      </c>
      <c r="D5" s="5" t="n">
        <v>120</v>
      </c>
      <c r="E5" s="6">
        <f>B5*D5</f>
        <v/>
      </c>
      <c r="F5" s="7" t="inlineStr">
        <is>
          <t>—</t>
        </is>
      </c>
    </row>
    <row r="6">
      <c r="A6" s="4" t="inlineStr">
        <is>
          <t>Il libro d'arte</t>
        </is>
      </c>
      <c r="B6" s="5" t="n">
        <v>109</v>
      </c>
      <c r="C6" s="5" t="n">
        <v>95</v>
      </c>
      <c r="D6" s="5" t="n">
        <v>40</v>
      </c>
      <c r="E6" s="6">
        <f>B6*D6</f>
        <v/>
      </c>
      <c r="F6" s="7" t="inlineStr">
        <is>
          <t>—</t>
        </is>
      </c>
    </row>
    <row r="7">
      <c r="A7" s="4" t="inlineStr">
        <is>
          <t>Catalogo-mostra</t>
        </is>
      </c>
      <c r="B7" s="5" t="n">
        <v>131</v>
      </c>
      <c r="C7" s="5" t="n">
        <v>115</v>
      </c>
      <c r="D7" s="5" t="n">
        <v>30</v>
      </c>
      <c r="E7" s="6">
        <f>B7*D7</f>
        <v/>
      </c>
      <c r="F7" s="7" t="inlineStr">
        <is>
          <t>—</t>
        </is>
      </c>
    </row>
    <row r="8">
      <c r="A8" s="4" t="inlineStr">
        <is>
          <t>Quadro digitale 17"</t>
        </is>
      </c>
      <c r="B8" s="5" t="n">
        <v>405</v>
      </c>
      <c r="C8" s="5" t="n">
        <v>355</v>
      </c>
      <c r="D8" s="5" t="n">
        <v>12</v>
      </c>
      <c r="E8" s="6">
        <f>B8*D8</f>
        <v/>
      </c>
      <c r="F8" s="7" t="inlineStr">
        <is>
          <t>—</t>
        </is>
      </c>
    </row>
    <row r="9">
      <c r="A9" s="4" t="inlineStr">
        <is>
          <t>Cimelio in resina 1:43</t>
        </is>
      </c>
      <c r="B9" s="5" t="n">
        <v>860</v>
      </c>
      <c r="C9" s="5" t="n">
        <v>750</v>
      </c>
      <c r="D9" s="5" t="n">
        <v>8</v>
      </c>
      <c r="E9" s="6">
        <f>B9*D9</f>
        <v/>
      </c>
      <c r="F9" s="7" t="inlineStr">
        <is>
          <t>40 pz</t>
        </is>
      </c>
    </row>
    <row r="10">
      <c r="A10" s="4" t="inlineStr">
        <is>
          <t>Mecenate</t>
        </is>
      </c>
      <c r="B10" s="5" t="n">
        <v>905</v>
      </c>
      <c r="C10" s="5" t="n">
        <v>790</v>
      </c>
      <c r="D10" s="5" t="n">
        <v>4</v>
      </c>
      <c r="E10" s="6">
        <f>B10*D10</f>
        <v/>
      </c>
      <c r="F10" s="7" t="inlineStr">
        <is>
          <t>—</t>
        </is>
      </c>
    </row>
    <row r="11">
      <c r="A11" s="4" t="inlineStr">
        <is>
          <t>Cimelio in resina 1:36</t>
        </is>
      </c>
      <c r="B11" s="5" t="n">
        <v>1657</v>
      </c>
      <c r="C11" s="5" t="n">
        <v>1450</v>
      </c>
      <c r="D11" s="5" t="n">
        <v>2</v>
      </c>
      <c r="E11" s="6">
        <f>B11*D11</f>
        <v/>
      </c>
      <c r="F11" s="7" t="inlineStr">
        <is>
          <t>40 pz</t>
        </is>
      </c>
    </row>
    <row r="12">
      <c r="A12" s="4" t="inlineStr">
        <is>
          <t>Cimelio in resina 1:24</t>
        </is>
      </c>
      <c r="B12" s="5" t="n">
        <v>2681</v>
      </c>
      <c r="C12" s="5" t="n">
        <v>2350</v>
      </c>
      <c r="D12" s="5" t="n">
        <v>1</v>
      </c>
      <c r="E12" s="6">
        <f>B12*D12</f>
        <v/>
      </c>
      <c r="F12" s="7" t="inlineStr">
        <is>
          <t>40 pz</t>
        </is>
      </c>
    </row>
    <row r="14">
      <c r="A14" s="8" t="inlineStr">
        <is>
          <t>Totale ricavo lordo $</t>
        </is>
      </c>
      <c r="E14" s="9">
        <f>SUM(E5:E12)</f>
        <v/>
      </c>
    </row>
    <row r="15">
      <c r="A15" s="8" t="inlineStr">
        <is>
          <t>Totale indicativo € (× cambio)</t>
        </is>
      </c>
      <c r="E15" s="10">
        <f>E14*B24</f>
        <v/>
      </c>
    </row>
    <row r="16">
      <c r="A16" s="8" t="inlineStr">
        <is>
          <t>Totale n. backer</t>
        </is>
      </c>
      <c r="D16" s="10">
        <f>SUM(D5:D12)</f>
        <v/>
      </c>
    </row>
    <row r="17">
      <c r="A17" s="8" t="inlineStr">
        <is>
          <t>Pledge medio $</t>
        </is>
      </c>
      <c r="E17" s="11">
        <f>E14/D16</f>
        <v/>
      </c>
    </row>
    <row r="19">
      <c r="A19" s="8" t="inlineStr">
        <is>
          <t>Obiettivo campagna €</t>
        </is>
      </c>
      <c r="E19" s="10" t="n">
        <v>24916</v>
      </c>
      <c r="F19" t="inlineStr">
        <is>
          <t>(~€25.000)</t>
        </is>
      </c>
    </row>
    <row r="20">
      <c r="A20" s="8" t="inlineStr">
        <is>
          <t>Obiettivo campagna $ (~)</t>
        </is>
      </c>
      <c r="E20" s="10">
        <f>E19/B24</f>
        <v/>
      </c>
      <c r="F20" t="inlineStr">
        <is>
          <t>≈ 28.443 $</t>
        </is>
      </c>
    </row>
    <row r="21">
      <c r="A21" s="8" t="inlineStr">
        <is>
          <t>Scarto vs obiettivo $</t>
        </is>
      </c>
      <c r="E21" s="12">
        <f>E14-E20</f>
        <v/>
      </c>
    </row>
    <row r="22">
      <c r="A22" s="8" t="inlineStr">
        <is>
          <t>Scarto vs obiettivo €</t>
        </is>
      </c>
      <c r="E22" s="12">
        <f>E15-E19</f>
        <v/>
      </c>
    </row>
    <row r="24">
      <c r="A24" s="8" t="inlineStr">
        <is>
          <t>Cambio $→€ (rif. 14 lug 2026)</t>
        </is>
      </c>
      <c r="B24" s="13" t="n">
        <v>0.876</v>
      </c>
    </row>
    <row r="26" ht="30" customHeight="1">
      <c r="A26" s="2" t="inlineStr">
        <is>
          <t>Nota: le quantità n. backer sopra sono un'IPOTESI di scenario (editabile). Prezzi $ ESATTI dal listino Kickstarter live (15 lug 2026); NON modificarli salvo variazioni reali di listino.</t>
        </is>
      </c>
    </row>
  </sheetData>
  <mergeCells count="3">
    <mergeCell ref="A26:F26"/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4" t="inlineStr">
        <is>
          <t>Forum Colorum — Modello economico campagna (listino Kickstarter, lug 2026)</t>
        </is>
      </c>
    </row>
    <row r="2">
      <c r="A2" s="2" t="inlineStr"/>
    </row>
    <row r="3">
      <c r="A3" s="15" t="inlineStr">
        <is>
          <t>VALUTA</t>
        </is>
      </c>
    </row>
    <row r="4">
      <c r="A4" s="2" t="inlineStr">
        <is>
          <t>La campagna Kickstarter è denominata in DOLLARI ($): il $ è l'importo principale e l'addebito reale avviene in $. L'€ è solo INDICATIVO, al cambio 1 $ ≈ 0,876 € (rif. 14 lug 2026). Non invertire $/€.</t>
        </is>
      </c>
    </row>
    <row r="5">
      <c r="A5" s="2" t="inlineStr"/>
    </row>
    <row r="6">
      <c r="A6" s="15" t="inlineStr">
        <is>
          <t>IL CONCORSO È ORA DIGITALE</t>
        </is>
      </c>
    </row>
    <row r="7">
      <c r="A7" s="2" t="inlineStr">
        <is>
          <t>Il concorso è digitale: si scarica il modellino 3D, si decora/disegna la livrea online, si carica in galleria e si vota (cittadini + giuria di critici). NON esiste più il kit fisico 1:18 bianco da decorare a mano, né i vecchi prezzi €75/95/139/500.</t>
        </is>
      </c>
    </row>
    <row r="8">
      <c r="A8" s="2" t="inlineStr"/>
    </row>
    <row r="9">
      <c r="A9" s="15" t="inlineStr">
        <is>
          <t>LISTINO (8 livelli reali)</t>
        </is>
      </c>
    </row>
    <row r="10">
      <c r="A10" s="2" t="inlineStr">
        <is>
          <t>29$ Progettista digitale (~€25) · 109$ Il libro d'arte (~€95) · 131$ Catalogo-mostra (~€115) · 405$ Quadro digitale 17" (~€355) · 860$ Cimelio resina 1:43 (~€750, max 40 pz) · 905$ Mecenate (~€790) · 1.657$ Cimelio resina 1:36 (~€1.450, max 40 pz) · 2.681$ Cimelio resina 1:24 (~€2.350, max 40 pz).</t>
        </is>
      </c>
    </row>
    <row r="11">
      <c r="A11" s="2" t="inlineStr"/>
    </row>
    <row r="12">
      <c r="A12" s="15" t="inlineStr">
        <is>
          <t>OBIETTIVO E BUDGET</t>
        </is>
      </c>
    </row>
    <row r="13">
      <c r="A13" s="2" t="inlineStr">
        <is>
          <t>Obiettivo campagna: €24.916 (~€25.000, ≈ 28.443 $ al cambio 0,876). Modello 'tutto o niente', 30 giorni, consegna stimata marzo 2027.</t>
        </is>
      </c>
    </row>
    <row r="14">
      <c r="A14" s="2" t="inlineStr">
        <is>
          <t>Ripartizione budget €25.000: conversione elettrica €10.000 · evento &amp; mostra €3.500 · restauro conservativo €3.000 · commissioni Kickstarter+Stripe (~7%) €2.250 · artista €2.000 · infrastruttura contest €2.000 · produzione ricompense iniziali €1.500 · documentazione/imprevisti €750.</t>
        </is>
      </c>
    </row>
    <row r="15">
      <c r="A15" s="2" t="inlineStr"/>
    </row>
    <row r="16">
      <c r="A16" s="15" t="inlineStr">
        <is>
          <t>STRETCH GOAL</t>
        </is>
      </c>
    </row>
    <row r="17">
      <c r="A17" s="2" t="inlineStr">
        <is>
          <t>€35.000 = prima auto-opera extra by Forum Colorum + mini-documentario · €50.000 = seconda tappa del Serpentone · €70.000 = seconda auto-opera interamente by Forum Colorum.</t>
        </is>
      </c>
    </row>
    <row r="18">
      <c r="A18" s="2" t="inlineStr"/>
    </row>
    <row r="19">
      <c r="A19" s="15" t="inlineStr">
        <is>
          <t>EDITABILITÀ</t>
        </is>
      </c>
    </row>
    <row r="20">
      <c r="A20" s="2" t="inlineStr">
        <is>
          <t>Le celle azzurre del foglio 'Listino KS' (prezzi $, € indicativo, n. backer, cambio) sono editabili. Le quantità di backer sono IPOTESI di scenario: modificale per simulare l'esito della campagna. I ricavi e i totali si ricalcolano tramite formule.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2026-07-15T12:24:40Z</dcterms:created>
  <dcterms:modified xmlns:dcterms="http://purl.org/dc/terms/" xmlns:xsi="http://www.w3.org/2001/XMLSchema-instance" xsi:type="dcterms:W3CDTF">2026-07-15T12:24:40Z</dcterms:modified>
</cp:coreProperties>
</file>